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220" windowHeight="8340" activeTab="1"/>
  </bookViews>
  <sheets>
    <sheet name="ОснПок ЭлЭн факт2015" sheetId="4" r:id="rId1"/>
    <sheet name="расх ЭлЭн факт2015" sheetId="3" r:id="rId2"/>
  </sheets>
  <externalReferences>
    <externalReference r:id="rId3"/>
    <externalReference r:id="rId4"/>
  </externalReferences>
  <definedNames>
    <definedName name="_xlnm.Print_Area" localSheetId="0">'ОснПок ЭлЭн факт2015'!$A$1:$D$19</definedName>
    <definedName name="_xlnm.Print_Area" localSheetId="1">'расх ЭлЭн факт2015'!$A$1:$C$20</definedName>
  </definedNames>
  <calcPr calcId="145621"/>
</workbook>
</file>

<file path=xl/calcChain.xml><?xml version="1.0" encoding="utf-8"?>
<calcChain xmlns="http://schemas.openxmlformats.org/spreadsheetml/2006/main">
  <c r="C17" i="3" l="1"/>
  <c r="D10" i="4"/>
  <c r="D19" i="4" l="1"/>
  <c r="D17" i="4"/>
  <c r="D16" i="4"/>
  <c r="D15" i="4"/>
  <c r="D13" i="4"/>
  <c r="D12" i="4"/>
  <c r="D9" i="4"/>
  <c r="C16" i="3"/>
  <c r="C15" i="3"/>
  <c r="C13" i="3"/>
  <c r="C12" i="3"/>
  <c r="C11" i="3" s="1"/>
  <c r="C10" i="3"/>
  <c r="C14" i="3"/>
  <c r="C19" i="3"/>
  <c r="D11" i="4" l="1"/>
  <c r="D18" i="4"/>
  <c r="C18" i="3"/>
  <c r="A15" i="4" l="1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<sst xmlns="http://schemas.openxmlformats.org/spreadsheetml/2006/main" count="60" uniqueCount="48">
  <si>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</si>
  <si>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</si>
  <si>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</si>
  <si>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</si>
  <si>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</si>
  <si>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</si>
  <si>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</si>
  <si>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</si>
  <si>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</si>
  <si>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</si>
  <si>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</si>
  <si>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</si>
  <si>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</si>
  <si>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</si>
  <si>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</si>
  <si>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</si>
  <si>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</si>
  <si>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</si>
  <si>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</si>
  <si>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</si>
  <si>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</si>
  <si>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</si>
  <si>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</si>
  <si>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</si>
  <si>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</si>
  <si>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</si>
  <si>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</si>
  <si>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</si>
  <si>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</si>
  <si>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</si>
  <si>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</si>
  <si>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</si>
  <si>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</si>
  <si>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</si>
  <si>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</si>
  <si>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</si>
  <si>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</si>
  <si>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</si>
  <si>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</si>
  <si>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</si>
  <si>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Необходимая валовая выручка от реализации электрической энергии</t>
  </si>
  <si>
    <t>Технологические потери электрической энергии</t>
  </si>
  <si>
    <t>Отчисления в страховые фонды</t>
  </si>
  <si>
    <t xml:space="preserve">с. Метеоритное Измайлихинского сельского поселения Красноармейского муниципального района </t>
  </si>
  <si>
    <t xml:space="preserve">  в сфере электроснабжения за 2015 год</t>
  </si>
  <si>
    <t>Факт 2015 г.</t>
  </si>
  <si>
    <t>Структура основных производственных расходов
КГУП "Примтеплоэнерго" за 2015 год 
 в сфере электроснабжения</t>
  </si>
  <si>
    <t>Факт за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</si>
</sst>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right"/>
    </xf>
    <xf numFmtId="0" fontId="14" fillId="2" borderId="1" xfId="2" applyFont="1" applyFill="1" applyBorder="1" applyAlignment="1">
      <alignment horizontal="center" vertical="center" wrapText="1"/>
    </xf>
    <xf numFmtId="0" fontId="13" fillId="2" borderId="0" xfId="2" applyFont="1" applyFill="1"/>
    <xf numFmtId="0" fontId="15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wrapText="1"/>
    </xf>
    <xf numFmtId="165" fontId="15" fillId="2" borderId="9" xfId="0" applyNumberFormat="1" applyFont="1" applyFill="1" applyBorder="1"/>
    <xf numFmtId="0" fontId="15" fillId="2" borderId="0" xfId="0" applyFont="1" applyFill="1"/>
    <xf numFmtId="165" fontId="2" fillId="2" borderId="0" xfId="2" applyNumberFormat="1" applyFont="1" applyFill="1"/>
    <xf numFmtId="164" fontId="6" fillId="2" borderId="2" xfId="0" applyNumberFormat="1" applyFont="1" applyFill="1" applyBorder="1"/>
    <xf numFmtId="43" fontId="6" fillId="2" borderId="0" xfId="0" applyNumberFormat="1" applyFont="1" applyFill="1"/>
    <xf numFmtId="0" fontId="7" fillId="2" borderId="0" xfId="0" applyFont="1" applyFill="1" applyAlignment="1">
      <alignment horizontal="right" wrapText="1"/>
    </xf>
    <xf numFmtId="0" fontId="4" fillId="0" borderId="4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54;&#1058;&#1063;&#1045;&#1058;%202015/&#1054;&#1090;&#1095;&#1077;&#1090;%20&#1069;&#1083;&#1069;&#1085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69;&#1082;&#1041;&#1076;&#1078;%202015/&#1054;&#1090;&#1095;&#1077;&#1090;%20&#1069;&#1041;%202015/&#1054;&#1090;&#1095;&#1077;&#1090;%20&#1069;&#1041;%20&#1069;&#1083;&#1069;&#1085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для ДепТарифов)"/>
      <sheetName val="сводФИЛ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свод ПОСЕЛЕНИЯ"/>
      <sheetName val="свод ПОСЕЛЕНИЯ (2)"/>
      <sheetName val="ДКут+Дерсу"/>
      <sheetName val="ДКут"/>
      <sheetName val="Дер"/>
      <sheetName val="Лим"/>
      <sheetName val="Мет"/>
      <sheetName val="МартПол"/>
      <sheetName val="Пол"/>
      <sheetName val="Поляны"/>
      <sheetName val="резер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X9">
            <v>100.13900000000001</v>
          </cell>
        </row>
        <row r="12">
          <cell r="X12">
            <v>90.488254999999995</v>
          </cell>
        </row>
        <row r="19">
          <cell r="X19">
            <v>76.088608999999991</v>
          </cell>
        </row>
        <row r="20">
          <cell r="X20">
            <v>72.387610000000009</v>
          </cell>
        </row>
        <row r="65">
          <cell r="X65">
            <v>990.53080999999997</v>
          </cell>
        </row>
        <row r="71">
          <cell r="X71">
            <v>76.514740000000003</v>
          </cell>
        </row>
        <row r="102">
          <cell r="X102">
            <v>23.172449999999998</v>
          </cell>
        </row>
        <row r="103">
          <cell r="X103">
            <v>66.209100000000007</v>
          </cell>
        </row>
        <row r="112">
          <cell r="X112">
            <v>878.90512000000001</v>
          </cell>
        </row>
        <row r="116">
          <cell r="X116">
            <v>293.85426999999999</v>
          </cell>
        </row>
        <row r="120">
          <cell r="X120">
            <v>94.951329999999984</v>
          </cell>
        </row>
        <row r="121">
          <cell r="X121">
            <v>7.1094499999999998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с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ДКут"/>
      <sheetName val="Лим"/>
      <sheetName val="Мет"/>
      <sheetName val="Пол"/>
      <sheetName val="ГклФ"/>
      <sheetName val="резерв"/>
      <sheetName val="Нхд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7">
          <cell r="X87">
            <v>221.08758372881357</v>
          </cell>
        </row>
        <row r="91">
          <cell r="X91">
            <v>1660.99793</v>
          </cell>
        </row>
        <row r="343">
          <cell r="X343">
            <v>2701.874433941</v>
          </cell>
        </row>
        <row r="345">
          <cell r="X345">
            <v>-819.78892021218667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="75" zoomScaleNormal="60" zoomScaleSheetLayoutView="75" workbookViewId="0">
      <pane xSplit="2" ySplit="8" topLeftCell="C9" activePane="bottomRight" state="frozen"/>
      <selection activeCell="F21" sqref="F21"/>
      <selection pane="topRight" activeCell="F21" sqref="F21"/>
      <selection pane="bottomLeft" activeCell="F21" sqref="F21"/>
      <selection pane="bottomRight" activeCell="D15" sqref="D15"/>
    </sheetView>
  </sheetViews>
  <sheetFormatPr defaultRowHeight="33.950000000000003" customHeight="1" x14ac:dyDescent="0.25"/>
  <cols>
    <col min="1" max="1" width="7.5703125" style="18" customWidth="1"/>
    <col min="2" max="2" width="84.5703125" style="18" customWidth="1"/>
    <col min="3" max="3" width="13.5703125" style="19" customWidth="1"/>
    <col min="4" max="4" width="20" style="38" customWidth="1"/>
    <col min="5" max="5" width="11.140625" style="18" customWidth="1"/>
    <col min="6" max="16384" width="9.140625" style="18"/>
  </cols>
  <sheetData>
    <row r="1" spans="1:4" ht="6" customHeight="1" x14ac:dyDescent="0.25">
      <c r="D1" s="36"/>
    </row>
    <row r="2" spans="1:4" ht="21.75" customHeight="1" x14ac:dyDescent="0.25">
      <c r="A2" s="51" t="s">
        <v>0</v>
      </c>
      <c r="B2" s="51"/>
      <c r="C2" s="51"/>
      <c r="D2" s="51"/>
    </row>
    <row r="3" spans="1:4" ht="33.75" customHeight="1" x14ac:dyDescent="0.25">
      <c r="A3" s="52" t="s">
        <v>44</v>
      </c>
      <c r="B3" s="52"/>
      <c r="C3" s="52"/>
      <c r="D3" s="52"/>
    </row>
    <row r="4" spans="1:4" ht="37.5" customHeight="1" x14ac:dyDescent="0.25">
      <c r="A4" s="53" t="s">
        <v>43</v>
      </c>
      <c r="B4" s="53"/>
      <c r="C4" s="53"/>
      <c r="D4" s="53"/>
    </row>
    <row r="5" spans="1:4" ht="4.5" customHeight="1" x14ac:dyDescent="0.25">
      <c r="A5" s="20"/>
      <c r="B5" s="20"/>
      <c r="C5" s="20"/>
      <c r="D5" s="37"/>
    </row>
    <row r="6" spans="1:4" ht="48" customHeight="1" x14ac:dyDescent="0.25">
      <c r="A6" s="25" t="s">
        <v>1</v>
      </c>
      <c r="B6" s="25" t="s">
        <v>2</v>
      </c>
      <c r="C6" s="25" t="s">
        <v>3</v>
      </c>
      <c r="D6" s="35" t="s">
        <v>45</v>
      </c>
    </row>
    <row r="7" spans="1:4" ht="21" customHeight="1" x14ac:dyDescent="0.25">
      <c r="A7" s="21">
        <v>1</v>
      </c>
      <c r="B7" s="21">
        <v>2</v>
      </c>
      <c r="C7" s="21">
        <v>3</v>
      </c>
      <c r="D7" s="21">
        <v>4</v>
      </c>
    </row>
    <row r="8" spans="1:4" ht="20.25" customHeight="1" x14ac:dyDescent="0.25">
      <c r="A8" s="54" t="s">
        <v>4</v>
      </c>
      <c r="B8" s="54"/>
      <c r="C8" s="54"/>
      <c r="D8" s="54"/>
    </row>
    <row r="9" spans="1:4" ht="29.25" customHeight="1" x14ac:dyDescent="0.25">
      <c r="A9" s="1" t="s">
        <v>28</v>
      </c>
      <c r="B9" s="22" t="s">
        <v>29</v>
      </c>
      <c r="C9" s="24" t="s">
        <v>30</v>
      </c>
      <c r="D9" s="49">
        <f>[1]Мет!$X$9</f>
        <v>100.13900000000001</v>
      </c>
    </row>
    <row r="10" spans="1:4" ht="29.25" customHeight="1" x14ac:dyDescent="0.25">
      <c r="A10" s="27" t="s">
        <v>11</v>
      </c>
      <c r="B10" s="28" t="s">
        <v>32</v>
      </c>
      <c r="C10" s="24" t="s">
        <v>30</v>
      </c>
      <c r="D10" s="49">
        <f>[1]Мет!$X$12</f>
        <v>90.488254999999995</v>
      </c>
    </row>
    <row r="11" spans="1:4" ht="30.95" customHeight="1" x14ac:dyDescent="0.25">
      <c r="A11" s="27" t="s">
        <v>16</v>
      </c>
      <c r="B11" s="28" t="s">
        <v>41</v>
      </c>
      <c r="C11" s="24" t="s">
        <v>6</v>
      </c>
      <c r="D11" s="49">
        <f>(D10-D12)/D10*100</f>
        <v>15.913276258891285</v>
      </c>
    </row>
    <row r="12" spans="1:4" ht="30.95" customHeight="1" x14ac:dyDescent="0.25">
      <c r="A12" s="27" t="s">
        <v>22</v>
      </c>
      <c r="B12" s="28" t="s">
        <v>33</v>
      </c>
      <c r="C12" s="24" t="s">
        <v>30</v>
      </c>
      <c r="D12" s="49">
        <f>[1]Мет!$X$19</f>
        <v>76.088608999999991</v>
      </c>
    </row>
    <row r="13" spans="1:4" ht="30.95" customHeight="1" x14ac:dyDescent="0.25">
      <c r="A13" s="29" t="s">
        <v>31</v>
      </c>
      <c r="B13" s="30" t="s">
        <v>37</v>
      </c>
      <c r="C13" s="24" t="s">
        <v>30</v>
      </c>
      <c r="D13" s="50">
        <f>[1]Мет!$X$20</f>
        <v>72.387610000000009</v>
      </c>
    </row>
    <row r="14" spans="1:4" ht="35.25" customHeight="1" x14ac:dyDescent="0.25">
      <c r="A14" s="55" t="s">
        <v>7</v>
      </c>
      <c r="B14" s="56"/>
      <c r="C14" s="47"/>
      <c r="D14" s="48"/>
    </row>
    <row r="15" spans="1:4" ht="35.450000000000003" customHeight="1" x14ac:dyDescent="0.25">
      <c r="A15" s="29">
        <f>A12+1</f>
        <v>5</v>
      </c>
      <c r="B15" s="31" t="s">
        <v>40</v>
      </c>
      <c r="C15" s="23" t="s">
        <v>8</v>
      </c>
      <c r="D15" s="32">
        <f>[2]Мет!$X$87</f>
        <v>221.08758372881357</v>
      </c>
    </row>
    <row r="16" spans="1:4" ht="35.25" customHeight="1" x14ac:dyDescent="0.25">
      <c r="A16" s="29">
        <f>A15+1</f>
        <v>6</v>
      </c>
      <c r="B16" s="28" t="s">
        <v>34</v>
      </c>
      <c r="C16" s="23" t="s">
        <v>8</v>
      </c>
      <c r="D16" s="32">
        <f>[2]Мет!$X$91</f>
        <v>1660.99793</v>
      </c>
    </row>
    <row r="17" spans="1:4" ht="21" customHeight="1" x14ac:dyDescent="0.25">
      <c r="A17" s="29">
        <f>A16+1</f>
        <v>7</v>
      </c>
      <c r="B17" s="28" t="s">
        <v>38</v>
      </c>
      <c r="C17" s="23" t="s">
        <v>8</v>
      </c>
      <c r="D17" s="32">
        <f>[2]Мет!$X$343</f>
        <v>2701.874433941</v>
      </c>
    </row>
    <row r="18" spans="1:4" ht="36" customHeight="1" x14ac:dyDescent="0.25">
      <c r="A18" s="29">
        <f>A17+1</f>
        <v>8</v>
      </c>
      <c r="B18" s="28" t="s">
        <v>39</v>
      </c>
      <c r="C18" s="23" t="s">
        <v>8</v>
      </c>
      <c r="D18" s="32">
        <f>D15-D17</f>
        <v>-2480.7868502121864</v>
      </c>
    </row>
    <row r="19" spans="1:4" ht="21.75" customHeight="1" x14ac:dyDescent="0.25">
      <c r="A19" s="29">
        <f>A18+1</f>
        <v>9</v>
      </c>
      <c r="B19" s="28" t="s">
        <v>35</v>
      </c>
      <c r="C19" s="23" t="s">
        <v>8</v>
      </c>
      <c r="D19" s="32">
        <f>[2]Мет!$X$345</f>
        <v>-819.78892021218667</v>
      </c>
    </row>
    <row r="20" spans="1:4" ht="33.950000000000003" customHeight="1" x14ac:dyDescent="0.25">
      <c r="D20" s="43"/>
    </row>
  </sheetData>
  <mergeCells count="5">
    <mergeCell ref="A2:D2"/>
    <mergeCell ref="A3:D3"/>
    <mergeCell ref="A4:D4"/>
    <mergeCell ref="A8:D8"/>
    <mergeCell ref="A14:B1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B16" sqref="B16"/>
      <selection pane="topRight" activeCell="B16" sqref="B16"/>
      <selection pane="bottomLeft" activeCell="B16" sqref="B16"/>
      <selection pane="bottomRight" activeCell="C19" sqref="C19"/>
    </sheetView>
  </sheetViews>
  <sheetFormatPr defaultRowHeight="12.75" x14ac:dyDescent="0.2"/>
  <cols>
    <col min="1" max="1" width="8.28515625" style="2" customWidth="1"/>
    <col min="2" max="2" width="60.28515625" style="2" customWidth="1"/>
    <col min="3" max="3" width="18.42578125" style="42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 x14ac:dyDescent="0.2">
      <c r="C1" s="39"/>
    </row>
    <row r="2" spans="1:8" ht="57.75" customHeight="1" x14ac:dyDescent="0.3">
      <c r="A2" s="58" t="s">
        <v>46</v>
      </c>
      <c r="B2" s="58"/>
      <c r="C2" s="58"/>
      <c r="D2" s="58"/>
      <c r="E2" s="58"/>
      <c r="F2" s="58"/>
      <c r="G2" s="58"/>
      <c r="H2" s="58"/>
    </row>
    <row r="3" spans="1:8" ht="5.25" customHeight="1" x14ac:dyDescent="0.3">
      <c r="A3" s="26"/>
      <c r="B3" s="26"/>
      <c r="C3" s="40"/>
    </row>
    <row r="4" spans="1:8" ht="50.25" customHeight="1" x14ac:dyDescent="0.3">
      <c r="A4" s="63" t="s">
        <v>43</v>
      </c>
      <c r="B4" s="63"/>
      <c r="C4" s="46" t="s">
        <v>9</v>
      </c>
    </row>
    <row r="5" spans="1:8" ht="6" customHeight="1" x14ac:dyDescent="0.25">
      <c r="A5" s="3"/>
      <c r="B5" s="3"/>
      <c r="C5" s="4"/>
    </row>
    <row r="6" spans="1:8" ht="18" customHeight="1" x14ac:dyDescent="0.2">
      <c r="A6" s="59" t="s">
        <v>10</v>
      </c>
      <c r="B6" s="59" t="s">
        <v>2</v>
      </c>
      <c r="C6" s="62" t="s">
        <v>47</v>
      </c>
    </row>
    <row r="7" spans="1:8" ht="18" customHeight="1" x14ac:dyDescent="0.2">
      <c r="A7" s="60"/>
      <c r="B7" s="60"/>
      <c r="C7" s="62"/>
    </row>
    <row r="8" spans="1:8" ht="18" customHeight="1" x14ac:dyDescent="0.2">
      <c r="A8" s="61"/>
      <c r="B8" s="61"/>
      <c r="C8" s="62"/>
    </row>
    <row r="9" spans="1:8" x14ac:dyDescent="0.2">
      <c r="A9" s="5">
        <v>1</v>
      </c>
      <c r="B9" s="5">
        <v>2</v>
      </c>
      <c r="C9" s="5">
        <v>3</v>
      </c>
    </row>
    <row r="10" spans="1:8" s="8" customFormat="1" ht="18.75" customHeight="1" x14ac:dyDescent="0.2">
      <c r="A10" s="6">
        <v>1</v>
      </c>
      <c r="B10" s="7" t="s">
        <v>36</v>
      </c>
      <c r="C10" s="33">
        <f>[1]Мет!$X$65+[1]Мет!$X$71+[1]Мет!$X$102</f>
        <v>1090.2180000000001</v>
      </c>
    </row>
    <row r="11" spans="1:8" s="8" customFormat="1" ht="31.5" x14ac:dyDescent="0.2">
      <c r="A11" s="10" t="s">
        <v>11</v>
      </c>
      <c r="B11" s="7" t="s">
        <v>12</v>
      </c>
      <c r="C11" s="33">
        <f>SUM(C12:C13)</f>
        <v>1172.7593899999999</v>
      </c>
    </row>
    <row r="12" spans="1:8" ht="18" customHeight="1" x14ac:dyDescent="0.2">
      <c r="A12" s="9" t="s">
        <v>13</v>
      </c>
      <c r="B12" s="11" t="s">
        <v>14</v>
      </c>
      <c r="C12" s="34">
        <f>[1]Мет!$X$112</f>
        <v>878.90512000000001</v>
      </c>
    </row>
    <row r="13" spans="1:8" ht="18" customHeight="1" x14ac:dyDescent="0.2">
      <c r="A13" s="9" t="s">
        <v>15</v>
      </c>
      <c r="B13" s="11" t="s">
        <v>42</v>
      </c>
      <c r="C13" s="34">
        <f>[1]Мет!$X$116</f>
        <v>293.85426999999999</v>
      </c>
    </row>
    <row r="14" spans="1:8" s="8" customFormat="1" ht="18" customHeight="1" x14ac:dyDescent="0.2">
      <c r="A14" s="6" t="s">
        <v>16</v>
      </c>
      <c r="B14" s="12" t="s">
        <v>17</v>
      </c>
      <c r="C14" s="33">
        <f>SUM(C15:C16)</f>
        <v>102.06077999999998</v>
      </c>
    </row>
    <row r="15" spans="1:8" ht="18" customHeight="1" x14ac:dyDescent="0.2">
      <c r="A15" s="9" t="s">
        <v>18</v>
      </c>
      <c r="B15" s="11" t="s">
        <v>19</v>
      </c>
      <c r="C15" s="34">
        <f>[1]Мет!$X$120</f>
        <v>94.951329999999984</v>
      </c>
    </row>
    <row r="16" spans="1:8" ht="18" customHeight="1" x14ac:dyDescent="0.2">
      <c r="A16" s="9" t="s">
        <v>20</v>
      </c>
      <c r="B16" s="11" t="s">
        <v>21</v>
      </c>
      <c r="C16" s="34">
        <f>[1]Мет!$X$121</f>
        <v>7.1094499999999998</v>
      </c>
    </row>
    <row r="17" spans="1:4" s="8" customFormat="1" ht="18" customHeight="1" x14ac:dyDescent="0.2">
      <c r="A17" s="6" t="s">
        <v>22</v>
      </c>
      <c r="B17" s="12" t="s">
        <v>23</v>
      </c>
      <c r="C17" s="33">
        <f>[1]Мет!$X$103</f>
        <v>66.209100000000007</v>
      </c>
    </row>
    <row r="18" spans="1:4" ht="31.5" x14ac:dyDescent="0.2">
      <c r="A18" s="9" t="s">
        <v>24</v>
      </c>
      <c r="B18" s="13" t="s">
        <v>25</v>
      </c>
      <c r="C18" s="44">
        <f>C19-C10-C11-C14-C17</f>
        <v>270.62716394100005</v>
      </c>
      <c r="D18" s="45"/>
    </row>
    <row r="19" spans="1:4" s="8" customFormat="1" ht="20.25" customHeight="1" x14ac:dyDescent="0.2">
      <c r="A19" s="6" t="s">
        <v>5</v>
      </c>
      <c r="B19" s="12" t="s">
        <v>26</v>
      </c>
      <c r="C19" s="33">
        <f>'ОснПок ЭлЭн факт2015'!D17</f>
        <v>2701.874433941</v>
      </c>
      <c r="D19" s="14"/>
    </row>
    <row r="20" spans="1:4" s="17" customFormat="1" ht="9.75" customHeight="1" x14ac:dyDescent="0.2">
      <c r="A20" s="15"/>
      <c r="B20" s="16"/>
      <c r="C20" s="41"/>
    </row>
    <row r="21" spans="1:4" ht="78" customHeight="1" x14ac:dyDescent="0.25">
      <c r="A21" s="57"/>
      <c r="B21" s="57"/>
      <c r="C21" s="57"/>
    </row>
    <row r="22" spans="1:4" x14ac:dyDescent="0.2">
      <c r="A22" s="2" t="s">
        <v>27</v>
      </c>
    </row>
    <row r="24" spans="1:4" ht="15.75" customHeight="1" x14ac:dyDescent="0.2"/>
    <row r="25" spans="1:4" ht="15.75" customHeight="1" x14ac:dyDescent="0.2"/>
    <row r="26" spans="1:4" ht="15.75" customHeight="1" x14ac:dyDescent="0.25">
      <c r="B26" s="3"/>
    </row>
    <row r="27" spans="1:4" ht="15.75" customHeight="1" x14ac:dyDescent="0.25">
      <c r="B27" s="3"/>
    </row>
    <row r="28" spans="1:4" ht="15.75" customHeight="1" x14ac:dyDescent="0.25">
      <c r="B28" s="3"/>
    </row>
    <row r="29" spans="1:4" ht="15.75" customHeight="1" x14ac:dyDescent="0.25">
      <c r="B29" s="3"/>
    </row>
  </sheetData>
  <mergeCells count="7">
    <mergeCell ref="A21:C21"/>
    <mergeCell ref="D2:H2"/>
    <mergeCell ref="A2:C2"/>
    <mergeCell ref="A6:A8"/>
    <mergeCell ref="B6:B8"/>
    <mergeCell ref="C6:C8"/>
    <mergeCell ref="A4:B4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факт2015</vt:lpstr>
      <vt:lpstr>расх ЭлЭн факт2015</vt:lpstr>
      <vt:lpstr>'ОснПок ЭлЭн факт2015'!Область_печати</vt:lpstr>
      <vt:lpstr>'расх ЭлЭн факт2015'!Область_печати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Бузина Анна Сергеевна</cp:lastModifiedBy>
  <cp:lastPrinted>2011-04-05T01:21:33Z</cp:lastPrinted>
  <dcterms:created xsi:type="dcterms:W3CDTF">2010-09-03T05:16:10Z</dcterms:created>
  <dcterms:modified xsi:type="dcterms:W3CDTF">2016-05-20T06:50:23Z</dcterms:modified>
</cp:coreProperties>
</file>