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20" i="3" l="1"/>
  <c r="C11" i="3"/>
  <c r="C14" i="3"/>
  <c r="C18" i="3" l="1"/>
  <c r="D18" i="4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<sst xmlns="http://schemas.openxmlformats.org/spreadsheetml/2006/main" count="62" uniqueCount="50">
  <si>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</si>
  <si>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</si>
  <si>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</si>
  <si>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</si>
  <si>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</si>
  <si>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</si>
  <si>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</si>
  <si>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</si>
  <si>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</si>
  <si>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</si>
  <si>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</si>
  <si>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</si>
  <si>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</si>
  <si>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</si>
  <si>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</si>
  <si>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</si>
  <si>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</si>
  <si>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</si>
  <si>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</si>
  <si>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</si>
  <si>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</si>
  <si>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</si>
  <si>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</si>
  <si>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</si>
  <si>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</si>
  <si>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</si>
  <si>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</si>
  <si>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</si>
  <si>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</si>
  <si>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</si>
  <si>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</si>
  <si>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</si>
  <si>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</si>
  <si>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</si>
  <si>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</si>
  <si>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</si>
  <si>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</si>
  <si>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</si>
  <si>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</si>
  <si>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</si>
  <si>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</si>
  <si>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с.Усть-Соболевка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</si>
  <si>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</si>
  <si>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</si>
  <si>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</si>
  <si>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</si>
  <si>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Факт за 2013г.</t>
  </si>
  <si>
    <t>Структура основных производственных расходов
КГУП "Примтеплоэнерго" за 2013 год 
 в сфере электроснабжения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</si>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</sst>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6" fontId="8" fillId="2" borderId="0" xfId="0" applyNumberFormat="1" applyFont="1" applyFill="1"/>
    <xf numFmtId="164" fontId="6" fillId="0" borderId="2" xfId="0" quotePrefix="1" applyNumberFormat="1" applyFont="1" applyFill="1" applyBorder="1"/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14" sqref="A14:D14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9" t="s">
        <v>0</v>
      </c>
      <c r="B2" s="49"/>
      <c r="C2" s="49"/>
      <c r="D2" s="49"/>
    </row>
    <row r="3" spans="1:4" ht="33.75" customHeight="1" x14ac:dyDescent="0.25">
      <c r="A3" s="50" t="s">
        <v>44</v>
      </c>
      <c r="B3" s="50"/>
      <c r="C3" s="50"/>
      <c r="D3" s="50"/>
    </row>
    <row r="4" spans="1:4" ht="21.75" customHeight="1" x14ac:dyDescent="0.25">
      <c r="A4" s="51" t="s">
        <v>41</v>
      </c>
      <c r="B4" s="51"/>
      <c r="C4" s="51"/>
      <c r="D4" s="51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1" t="s">
        <v>45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2" t="s">
        <v>4</v>
      </c>
      <c r="B8" s="52"/>
      <c r="C8" s="52"/>
      <c r="D8" s="52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241.95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237.07099999999997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15.670996874354101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199.91961099999997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184.84100000000001</v>
      </c>
    </row>
    <row r="14" spans="1:4" ht="35.25" customHeight="1" x14ac:dyDescent="0.25">
      <c r="A14" s="46" t="s">
        <v>7</v>
      </c>
      <c r="B14" s="47"/>
      <c r="C14" s="47"/>
      <c r="D14" s="48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40">
        <v>750.99946610169491</v>
      </c>
    </row>
    <row r="16" spans="1:4" ht="49.5" customHeight="1" x14ac:dyDescent="0.25">
      <c r="A16" s="2">
        <f>A15+1</f>
        <v>6</v>
      </c>
      <c r="B16" s="26" t="s">
        <v>35</v>
      </c>
      <c r="C16" s="34" t="s">
        <v>8</v>
      </c>
      <c r="D16" s="40">
        <v>5464.8916600000002</v>
      </c>
    </row>
    <row r="17" spans="1:4" ht="21" customHeight="1" x14ac:dyDescent="0.25">
      <c r="A17" s="2">
        <f>A16+1</f>
        <v>7</v>
      </c>
      <c r="B17" s="26" t="s">
        <v>39</v>
      </c>
      <c r="C17" s="34" t="s">
        <v>8</v>
      </c>
      <c r="D17" s="40">
        <v>5382.7019750999998</v>
      </c>
    </row>
    <row r="18" spans="1:4" ht="36" customHeight="1" x14ac:dyDescent="0.25">
      <c r="A18" s="2">
        <f>A17+1</f>
        <v>8</v>
      </c>
      <c r="B18" s="26" t="s">
        <v>40</v>
      </c>
      <c r="C18" s="34" t="s">
        <v>8</v>
      </c>
      <c r="D18" s="40">
        <f>D15-D17</f>
        <v>-4631.7025089983053</v>
      </c>
    </row>
    <row r="19" spans="1:4" ht="33.950000000000003" customHeight="1" x14ac:dyDescent="0.25">
      <c r="A19" s="2">
        <f>A18+1</f>
        <v>9</v>
      </c>
      <c r="B19" s="26" t="s">
        <v>36</v>
      </c>
      <c r="C19" s="34" t="s">
        <v>8</v>
      </c>
      <c r="D19" s="40">
        <v>833.18915100169488</v>
      </c>
    </row>
    <row r="20" spans="1:4" ht="33.950000000000003" customHeight="1" x14ac:dyDescent="0.25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E17" sqref="E17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4" t="s">
        <v>47</v>
      </c>
      <c r="B2" s="54"/>
      <c r="C2" s="54"/>
      <c r="D2" s="54"/>
      <c r="E2" s="54"/>
      <c r="F2" s="54"/>
      <c r="G2" s="54"/>
      <c r="H2" s="54"/>
    </row>
    <row r="3" spans="1:8" ht="5.25" customHeight="1" x14ac:dyDescent="0.3">
      <c r="A3" s="37"/>
      <c r="B3" s="37"/>
      <c r="C3" s="37"/>
    </row>
    <row r="4" spans="1:8" ht="20.25" customHeight="1" x14ac:dyDescent="0.3">
      <c r="A4" s="33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5" t="s">
        <v>10</v>
      </c>
      <c r="B6" s="55" t="s">
        <v>2</v>
      </c>
      <c r="C6" s="58" t="s">
        <v>46</v>
      </c>
    </row>
    <row r="7" spans="1:8" ht="18" customHeight="1" x14ac:dyDescent="0.2">
      <c r="A7" s="56"/>
      <c r="B7" s="56"/>
      <c r="C7" s="58"/>
    </row>
    <row r="8" spans="1:8" ht="18" customHeight="1" x14ac:dyDescent="0.2">
      <c r="A8" s="57"/>
      <c r="B8" s="57"/>
      <c r="C8" s="58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8">
        <v>1995.6408357</v>
      </c>
      <c r="D10" s="43"/>
    </row>
    <row r="11" spans="1:8" s="10" customFormat="1" ht="31.5" x14ac:dyDescent="0.2">
      <c r="A11" s="12" t="s">
        <v>11</v>
      </c>
      <c r="B11" s="9" t="s">
        <v>12</v>
      </c>
      <c r="C11" s="38">
        <f>SUM(C12:C13)</f>
        <v>2661.8976493999999</v>
      </c>
    </row>
    <row r="12" spans="1:8" ht="18" customHeight="1" x14ac:dyDescent="0.2">
      <c r="A12" s="11" t="s">
        <v>13</v>
      </c>
      <c r="B12" s="13" t="s">
        <v>14</v>
      </c>
      <c r="C12" s="39">
        <v>2012.3811814000001</v>
      </c>
    </row>
    <row r="13" spans="1:8" ht="18" customHeight="1" x14ac:dyDescent="0.2">
      <c r="A13" s="11" t="s">
        <v>15</v>
      </c>
      <c r="B13" s="13" t="s">
        <v>43</v>
      </c>
      <c r="C13" s="44">
        <v>649.51646799999992</v>
      </c>
    </row>
    <row r="14" spans="1:8" s="10" customFormat="1" ht="18" customHeight="1" x14ac:dyDescent="0.2">
      <c r="A14" s="8" t="s">
        <v>16</v>
      </c>
      <c r="B14" s="14" t="s">
        <v>17</v>
      </c>
      <c r="C14" s="38">
        <f>SUM(C15:C16)</f>
        <v>24.61956</v>
      </c>
    </row>
    <row r="15" spans="1:8" ht="18" customHeight="1" x14ac:dyDescent="0.2">
      <c r="A15" s="11" t="s">
        <v>18</v>
      </c>
      <c r="B15" s="13" t="s">
        <v>19</v>
      </c>
      <c r="C15" s="39">
        <v>8.4472799999999992</v>
      </c>
    </row>
    <row r="16" spans="1:8" ht="18" customHeight="1" x14ac:dyDescent="0.2">
      <c r="A16" s="11" t="s">
        <v>20</v>
      </c>
      <c r="B16" s="13" t="s">
        <v>21</v>
      </c>
      <c r="C16" s="39">
        <v>16.172280000000001</v>
      </c>
    </row>
    <row r="17" spans="1:5" s="10" customFormat="1" ht="18" customHeight="1" x14ac:dyDescent="0.2">
      <c r="A17" s="8" t="s">
        <v>22</v>
      </c>
      <c r="B17" s="14" t="s">
        <v>23</v>
      </c>
      <c r="C17" s="38">
        <v>159.69740999999999</v>
      </c>
    </row>
    <row r="18" spans="1:5" s="10" customFormat="1" ht="31.5" x14ac:dyDescent="0.2">
      <c r="A18" s="11" t="s">
        <v>24</v>
      </c>
      <c r="B18" s="15" t="s">
        <v>25</v>
      </c>
      <c r="C18" s="39">
        <f>C20-C10-C11-C14-C17-C19</f>
        <v>508.01948229999994</v>
      </c>
      <c r="D18" s="45"/>
      <c r="E18" s="27"/>
    </row>
    <row r="19" spans="1:5" s="10" customFormat="1" ht="33.75" customHeight="1" x14ac:dyDescent="0.2">
      <c r="A19" s="11" t="s">
        <v>5</v>
      </c>
      <c r="B19" s="15" t="s">
        <v>49</v>
      </c>
      <c r="C19" s="39">
        <v>32.827037700000005</v>
      </c>
      <c r="E19" s="27"/>
    </row>
    <row r="20" spans="1:5" s="10" customFormat="1" ht="20.25" customHeight="1" x14ac:dyDescent="0.2">
      <c r="A20" s="8" t="s">
        <v>48</v>
      </c>
      <c r="B20" s="14" t="s">
        <v>26</v>
      </c>
      <c r="C20" s="38">
        <f>'ОснПок ЭлЭн факт2013'!D17</f>
        <v>5382.7019750999998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3"/>
      <c r="B22" s="53"/>
      <c r="C22" s="53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2014-05-20T03:33:53Z</dcterms:modified>
</cp:coreProperties>
</file>